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dec-app-03\PDF\DEPT_ESTUDIOS_ECONO\BALANZA_PAGOS\Año 2025\Primer trimestre\Cuadros Excel\"/>
    </mc:Choice>
  </mc:AlternateContent>
  <bookViews>
    <workbookView xWindow="0" yWindow="0" windowWidth="21600" windowHeight="9735" tabRatio="783"/>
  </bookViews>
  <sheets>
    <sheet name="Cuadro 6 IED" sheetId="57" r:id="rId1"/>
  </sheets>
  <definedNames>
    <definedName name="_xlnm.Print_Area" localSheetId="0">'Cuadro 6 IED'!$A$1:$O$41</definedName>
    <definedName name="_xlnm.Print_Titles" localSheetId="0">'Cuadro 6 IED'!$8:$13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35" i="57" l="1"/>
  <c r="N34" i="57"/>
  <c r="N33" i="57"/>
  <c r="N32" i="57"/>
  <c r="N31" i="57"/>
  <c r="N30" i="57"/>
  <c r="N29" i="57"/>
  <c r="N28" i="57"/>
  <c r="N27" i="57"/>
  <c r="N26" i="57"/>
  <c r="N25" i="57"/>
  <c r="N24" i="57"/>
  <c r="N23" i="57"/>
  <c r="N22" i="57"/>
  <c r="N21" i="57"/>
  <c r="N20" i="57"/>
  <c r="N19" i="57"/>
  <c r="N18" i="57"/>
  <c r="N17" i="57"/>
  <c r="N16" i="57"/>
  <c r="N15" i="57"/>
  <c r="N14" i="57"/>
  <c r="H35" i="57" l="1"/>
  <c r="C35" i="57"/>
  <c r="H34" i="57"/>
  <c r="C34" i="57"/>
  <c r="M33" i="57"/>
  <c r="L33" i="57"/>
  <c r="K33" i="57"/>
  <c r="J33" i="57"/>
  <c r="I33" i="57"/>
  <c r="I29" i="57" s="1"/>
  <c r="H33" i="57"/>
  <c r="G33" i="57"/>
  <c r="F33" i="57"/>
  <c r="E33" i="57"/>
  <c r="D33" i="57"/>
  <c r="C33" i="57"/>
  <c r="H32" i="57"/>
  <c r="C32" i="57"/>
  <c r="H31" i="57"/>
  <c r="H30" i="57" s="1"/>
  <c r="H29" i="57" s="1"/>
  <c r="C31" i="57"/>
  <c r="C30" i="57" s="1"/>
  <c r="C29" i="57" s="1"/>
  <c r="M30" i="57"/>
  <c r="L30" i="57"/>
  <c r="K30" i="57"/>
  <c r="J30" i="57"/>
  <c r="I30" i="57"/>
  <c r="G30" i="57"/>
  <c r="F30" i="57"/>
  <c r="E30" i="57"/>
  <c r="D30" i="57"/>
  <c r="M29" i="57"/>
  <c r="L29" i="57"/>
  <c r="K29" i="57"/>
  <c r="J29" i="57"/>
  <c r="G29" i="57"/>
  <c r="F29" i="57"/>
  <c r="E29" i="57"/>
  <c r="D29" i="57"/>
  <c r="H28" i="57"/>
  <c r="C28" i="57"/>
  <c r="H27" i="57"/>
  <c r="C27" i="57"/>
  <c r="H26" i="57"/>
  <c r="C26" i="57"/>
  <c r="H25" i="57"/>
  <c r="C25" i="57"/>
  <c r="C24" i="57" s="1"/>
  <c r="M24" i="57"/>
  <c r="L24" i="57"/>
  <c r="K24" i="57"/>
  <c r="J24" i="57"/>
  <c r="I24" i="57"/>
  <c r="H24" i="57"/>
  <c r="G24" i="57"/>
  <c r="F24" i="57"/>
  <c r="E24" i="57"/>
  <c r="D24" i="57"/>
  <c r="H23" i="57"/>
  <c r="C23" i="57"/>
  <c r="H22" i="57"/>
  <c r="C22" i="57"/>
  <c r="H21" i="57"/>
  <c r="C21" i="57"/>
  <c r="H20" i="57"/>
  <c r="C20" i="57"/>
  <c r="C19" i="57" s="1"/>
  <c r="M19" i="57"/>
  <c r="L19" i="57"/>
  <c r="K19" i="57"/>
  <c r="J19" i="57"/>
  <c r="I19" i="57"/>
  <c r="H19" i="57"/>
  <c r="G19" i="57"/>
  <c r="F19" i="57"/>
  <c r="E19" i="57"/>
  <c r="D19" i="57"/>
  <c r="M18" i="57"/>
  <c r="L18" i="57"/>
  <c r="K18" i="57"/>
  <c r="J18" i="57"/>
  <c r="I18" i="57"/>
  <c r="H18" i="57"/>
  <c r="G18" i="57"/>
  <c r="F18" i="57"/>
  <c r="E18" i="57"/>
  <c r="D18" i="57"/>
  <c r="C18" i="57"/>
  <c r="M17" i="57"/>
  <c r="L17" i="57"/>
  <c r="K17" i="57"/>
  <c r="J17" i="57"/>
  <c r="I17" i="57"/>
  <c r="H17" i="57"/>
  <c r="G17" i="57"/>
  <c r="F17" i="57"/>
  <c r="E17" i="57"/>
  <c r="D17" i="57"/>
  <c r="C17" i="57"/>
  <c r="M16" i="57"/>
  <c r="L16" i="57"/>
  <c r="K16" i="57"/>
  <c r="J16" i="57"/>
  <c r="I16" i="57"/>
  <c r="H16" i="57"/>
  <c r="G16" i="57"/>
  <c r="F16" i="57"/>
  <c r="E16" i="57"/>
  <c r="D16" i="57"/>
  <c r="C16" i="57"/>
  <c r="M15" i="57"/>
  <c r="L15" i="57"/>
  <c r="K15" i="57"/>
  <c r="J15" i="57"/>
  <c r="I15" i="57"/>
  <c r="H15" i="57"/>
  <c r="G15" i="57"/>
  <c r="F15" i="57"/>
  <c r="F14" i="57" s="1"/>
  <c r="E15" i="57"/>
  <c r="D15" i="57"/>
  <c r="C15" i="57"/>
  <c r="C14" i="57" s="1"/>
  <c r="M14" i="57"/>
  <c r="L14" i="57"/>
  <c r="K14" i="57"/>
  <c r="J14" i="57"/>
  <c r="I14" i="57"/>
  <c r="H14" i="57"/>
  <c r="G14" i="57"/>
  <c r="E14" i="57"/>
  <c r="D14" i="57"/>
</calcChain>
</file>

<file path=xl/sharedStrings.xml><?xml version="1.0" encoding="utf-8"?>
<sst xmlns="http://schemas.openxmlformats.org/spreadsheetml/2006/main" count="63" uniqueCount="41">
  <si>
    <t xml:space="preserve">Variación                                                                                                                  </t>
  </si>
  <si>
    <t>porcentual</t>
  </si>
  <si>
    <t>Partida y sector</t>
  </si>
  <si>
    <t>Total</t>
  </si>
  <si>
    <t>Trimestre</t>
  </si>
  <si>
    <t>Primer</t>
  </si>
  <si>
    <t>Segundo</t>
  </si>
  <si>
    <t>Tercer</t>
  </si>
  <si>
    <t>Cuarto</t>
  </si>
  <si>
    <t>(P) Cifras preliminares.</t>
  </si>
  <si>
    <t>(E) Cifras estimadas.</t>
  </si>
  <si>
    <t>República de Panamá</t>
  </si>
  <si>
    <t>CONTRALORÍA GENERAL DE LA REPÚBLICA</t>
  </si>
  <si>
    <t>Instituto Nacional de Estadística y Censo</t>
  </si>
  <si>
    <t>Bancos de licencia general</t>
  </si>
  <si>
    <t>Bancos de licencia internacional</t>
  </si>
  <si>
    <t>Empresas de la Zona Libre de Colón</t>
  </si>
  <si>
    <t>Otras empresas</t>
  </si>
  <si>
    <t>Acciones y otras participaciones de capital</t>
  </si>
  <si>
    <t xml:space="preserve">     Bancos de licencia general</t>
  </si>
  <si>
    <t xml:space="preserve">     Bancos de licencia internacional</t>
  </si>
  <si>
    <t xml:space="preserve">     Empresas de la Zona Libre de Colón</t>
  </si>
  <si>
    <t xml:space="preserve">     Otras empresas</t>
  </si>
  <si>
    <t>Utilidades reinvertidas</t>
  </si>
  <si>
    <t>Otro capital</t>
  </si>
  <si>
    <t xml:space="preserve">     Activos frente a inversionistas directos</t>
  </si>
  <si>
    <t xml:space="preserve">        Empresas de la Zona Libre de Colón</t>
  </si>
  <si>
    <t xml:space="preserve">        Otras empresas</t>
  </si>
  <si>
    <t xml:space="preserve">        Pasivos frente a inversionistas directos</t>
  </si>
  <si>
    <t>Línea núm.</t>
  </si>
  <si>
    <t>(En millones de balboas)</t>
  </si>
  <si>
    <t>Flujo de Inversión Extranjera Directa</t>
  </si>
  <si>
    <t>0.0 Cuando la cantidad es menor a la unidad o fracción decimal adoptada, para la expresión del dato.</t>
  </si>
  <si>
    <t>Primer trimestre</t>
  </si>
  <si>
    <t>2023 (P)</t>
  </si>
  <si>
    <t>SEGÚN PARTIDA Y SECTOR: AÑOS 2023-24 Y PRIMER TRIMESTRE 2025</t>
  </si>
  <si>
    <t>2024 (P)</t>
  </si>
  <si>
    <t>2025 (E)</t>
  </si>
  <si>
    <t>2025-24 (E)</t>
  </si>
  <si>
    <t>NOTA: De existir diferencia entre el total y los parciales se debe al redondeo.</t>
  </si>
  <si>
    <t>Cuadro 6. FLUJO DE INVERSIÓN EXTRANJERA DIRECTA EN LA REPÚBLICA,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</si>
</sst>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MS Sans Serif"/>
      <family val="2"/>
    </font>
    <font>
      <b/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F243E"/>
        <bgColor indexed="64"/>
      </patternFill>
    </fill>
  </fills>
  <borders count="2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0" fontId="5" fillId="0" borderId="0"/>
  </cellStyleXfs>
  <cellXfs count="52">
    <xf numFmtId="0" fontId="0" fillId="0" borderId="0" xfId="0"/>
    <xf numFmtId="164" fontId="3" fillId="2" borderId="2" xfId="0" applyNumberFormat="1" applyFont="1" applyFill="1" applyBorder="1"/>
    <xf numFmtId="0" fontId="3" fillId="2" borderId="0" xfId="0" applyNumberFormat="1" applyFont="1" applyFill="1"/>
    <xf numFmtId="0" fontId="3" fillId="2" borderId="2" xfId="0" applyNumberFormat="1" applyFont="1" applyFill="1" applyBorder="1" applyAlignment="1">
      <alignment horizontal="left" indent="2"/>
    </xf>
    <xf numFmtId="0" fontId="3" fillId="2" borderId="4" xfId="0" applyNumberFormat="1" applyFont="1" applyFill="1" applyBorder="1"/>
    <xf numFmtId="0" fontId="3" fillId="2" borderId="6" xfId="0" applyNumberFormat="1" applyFont="1" applyFill="1" applyBorder="1"/>
    <xf numFmtId="0" fontId="3" fillId="2" borderId="5" xfId="0" applyNumberFormat="1" applyFont="1" applyFill="1" applyBorder="1"/>
    <xf numFmtId="0" fontId="3" fillId="2" borderId="3" xfId="0" applyNumberFormat="1" applyFont="1" applyFill="1" applyBorder="1"/>
    <xf numFmtId="0" fontId="1" fillId="0" borderId="0" xfId="0" applyNumberFormat="1" applyFont="1" applyBorder="1" applyAlignment="1"/>
    <xf numFmtId="0" fontId="2" fillId="0" borderId="0" xfId="0" applyNumberFormat="1" applyFont="1" applyBorder="1" applyAlignment="1"/>
    <xf numFmtId="0" fontId="2" fillId="0" borderId="0" xfId="0" applyNumberFormat="1" applyFont="1" applyBorder="1" applyAlignment="1">
      <alignment horizontal="right"/>
    </xf>
    <xf numFmtId="0" fontId="4" fillId="2" borderId="0" xfId="0" applyNumberFormat="1" applyFont="1" applyFill="1" applyAlignment="1">
      <alignment horizontal="right"/>
    </xf>
    <xf numFmtId="0" fontId="4" fillId="2" borderId="0" xfId="0" applyNumberFormat="1" applyFont="1" applyFill="1"/>
    <xf numFmtId="0" fontId="3" fillId="2" borderId="2" xfId="0" applyNumberFormat="1" applyFont="1" applyFill="1" applyBorder="1"/>
    <xf numFmtId="0" fontId="3" fillId="2" borderId="0" xfId="0" applyNumberFormat="1" applyFont="1" applyFill="1" applyBorder="1"/>
    <xf numFmtId="0" fontId="3" fillId="0" borderId="0" xfId="0" applyNumberFormat="1" applyFont="1" applyFill="1" applyAlignment="1"/>
    <xf numFmtId="0" fontId="3" fillId="2" borderId="2" xfId="0" applyNumberFormat="1" applyFont="1" applyFill="1" applyBorder="1" applyAlignment="1">
      <alignment horizontal="left" indent="1"/>
    </xf>
    <xf numFmtId="0" fontId="3" fillId="2" borderId="1" xfId="0" applyNumberFormat="1" applyFont="1" applyFill="1" applyBorder="1"/>
    <xf numFmtId="0" fontId="3" fillId="2" borderId="2" xfId="1" applyNumberFormat="1" applyFont="1" applyFill="1" applyBorder="1" applyAlignment="1"/>
    <xf numFmtId="0" fontId="6" fillId="4" borderId="14" xfId="0" applyNumberFormat="1" applyFont="1" applyFill="1" applyBorder="1" applyAlignment="1">
      <alignment vertical="center"/>
    </xf>
    <xf numFmtId="0" fontId="6" fillId="4" borderId="14" xfId="0" applyNumberFormat="1" applyFont="1" applyFill="1" applyBorder="1" applyAlignment="1" applyProtection="1">
      <alignment horizontal="center" vertical="center" wrapText="1"/>
    </xf>
    <xf numFmtId="0" fontId="6" fillId="4" borderId="15" xfId="0" applyNumberFormat="1" applyFont="1" applyFill="1" applyBorder="1" applyAlignment="1">
      <alignment vertical="center"/>
    </xf>
    <xf numFmtId="0" fontId="6" fillId="4" borderId="16" xfId="0" applyNumberFormat="1" applyFont="1" applyFill="1" applyBorder="1" applyAlignment="1" applyProtection="1">
      <alignment horizontal="center" vertical="top" wrapText="1"/>
    </xf>
    <xf numFmtId="0" fontId="6" fillId="4" borderId="15" xfId="0" applyNumberFormat="1" applyFont="1" applyFill="1" applyBorder="1" applyAlignment="1">
      <alignment horizontal="center" vertical="center"/>
    </xf>
    <xf numFmtId="0" fontId="6" fillId="4" borderId="13" xfId="0" applyNumberFormat="1" applyFont="1" applyFill="1" applyBorder="1" applyAlignment="1" applyProtection="1">
      <alignment horizontal="center" vertical="center"/>
    </xf>
    <xf numFmtId="0" fontId="6" fillId="4" borderId="16" xfId="0" applyNumberFormat="1" applyFont="1" applyFill="1" applyBorder="1" applyAlignment="1">
      <alignment vertical="center"/>
    </xf>
    <xf numFmtId="164" fontId="4" fillId="2" borderId="2" xfId="0" applyNumberFormat="1" applyFont="1" applyFill="1" applyBorder="1"/>
    <xf numFmtId="164" fontId="4" fillId="3" borderId="2" xfId="0" applyNumberFormat="1" applyFont="1" applyFill="1" applyBorder="1" applyAlignment="1" applyProtection="1"/>
    <xf numFmtId="164" fontId="3" fillId="3" borderId="2" xfId="0" applyNumberFormat="1" applyFont="1" applyFill="1" applyBorder="1" applyAlignment="1" applyProtection="1"/>
    <xf numFmtId="0" fontId="6" fillId="4" borderId="10" xfId="0" applyNumberFormat="1" applyFont="1" applyFill="1" applyBorder="1" applyAlignment="1">
      <alignment horizontal="left" vertical="center" wrapText="1"/>
    </xf>
    <xf numFmtId="0" fontId="6" fillId="4" borderId="11" xfId="0" applyNumberFormat="1" applyFont="1" applyFill="1" applyBorder="1" applyAlignment="1">
      <alignment horizontal="left" vertical="center" wrapText="1"/>
    </xf>
    <xf numFmtId="0" fontId="6" fillId="4" borderId="12" xfId="0" applyNumberFormat="1" applyFont="1" applyFill="1" applyBorder="1" applyAlignment="1">
      <alignment horizontal="left" vertical="center" wrapText="1"/>
    </xf>
    <xf numFmtId="0" fontId="6" fillId="4" borderId="17" xfId="0" applyNumberFormat="1" applyFont="1" applyFill="1" applyBorder="1" applyAlignment="1" applyProtection="1">
      <alignment horizontal="center" vertical="center"/>
    </xf>
    <xf numFmtId="0" fontId="6" fillId="4" borderId="8" xfId="0" applyNumberFormat="1" applyFont="1" applyFill="1" applyBorder="1" applyAlignment="1" applyProtection="1">
      <alignment horizontal="center" vertical="center"/>
    </xf>
    <xf numFmtId="0" fontId="6" fillId="4" borderId="10" xfId="0" applyNumberFormat="1" applyFont="1" applyFill="1" applyBorder="1" applyAlignment="1" applyProtection="1">
      <alignment horizontal="center" vertical="center"/>
    </xf>
    <xf numFmtId="0" fontId="6" fillId="4" borderId="8" xfId="0" applyNumberFormat="1" applyFont="1" applyFill="1" applyBorder="1" applyAlignment="1">
      <alignment horizontal="right" vertical="center" wrapText="1"/>
    </xf>
    <xf numFmtId="0" fontId="6" fillId="4" borderId="0" xfId="0" applyNumberFormat="1" applyFont="1" applyFill="1" applyBorder="1" applyAlignment="1">
      <alignment horizontal="right" vertical="center" wrapText="1"/>
    </xf>
    <xf numFmtId="0" fontId="6" fillId="4" borderId="19" xfId="0" applyNumberFormat="1" applyFont="1" applyFill="1" applyBorder="1" applyAlignment="1">
      <alignment horizontal="right" vertical="center" wrapText="1"/>
    </xf>
    <xf numFmtId="0" fontId="6" fillId="4" borderId="18" xfId="0" applyNumberFormat="1" applyFont="1" applyFill="1" applyBorder="1" applyAlignment="1" applyProtection="1">
      <alignment horizontal="center" vertical="center"/>
    </xf>
    <xf numFmtId="0" fontId="6" fillId="4" borderId="19" xfId="0" applyNumberFormat="1" applyFont="1" applyFill="1" applyBorder="1" applyAlignment="1" applyProtection="1">
      <alignment horizontal="center" vertical="center"/>
    </xf>
    <xf numFmtId="0" fontId="6" fillId="4" borderId="12" xfId="0" applyNumberFormat="1" applyFont="1" applyFill="1" applyBorder="1" applyAlignment="1" applyProtection="1">
      <alignment horizontal="center" vertical="center"/>
    </xf>
    <xf numFmtId="0" fontId="6" fillId="4" borderId="20" xfId="0" applyNumberFormat="1" applyFont="1" applyFill="1" applyBorder="1" applyAlignment="1" applyProtection="1">
      <alignment horizontal="center" vertical="center"/>
    </xf>
    <xf numFmtId="0" fontId="6" fillId="4" borderId="7" xfId="0" applyNumberFormat="1" applyFont="1" applyFill="1" applyBorder="1" applyAlignment="1" applyProtection="1">
      <alignment horizontal="center" vertical="center"/>
    </xf>
    <xf numFmtId="0" fontId="6" fillId="4" borderId="9" xfId="0" applyNumberFormat="1" applyFont="1" applyFill="1" applyBorder="1" applyAlignment="1" applyProtection="1">
      <alignment horizontal="center" vertical="center"/>
    </xf>
    <xf numFmtId="0" fontId="6" fillId="4" borderId="14" xfId="0" applyNumberFormat="1" applyFont="1" applyFill="1" applyBorder="1" applyAlignment="1">
      <alignment horizontal="center" vertical="center"/>
    </xf>
    <xf numFmtId="0" fontId="6" fillId="4" borderId="16" xfId="0" applyNumberFormat="1" applyFont="1" applyFill="1" applyBorder="1" applyAlignment="1">
      <alignment horizontal="center" vertical="center"/>
    </xf>
    <xf numFmtId="0" fontId="6" fillId="4" borderId="14" xfId="0" applyNumberFormat="1" applyFont="1" applyFill="1" applyBorder="1" applyAlignment="1" applyProtection="1">
      <alignment horizontal="center" vertical="center" wrapText="1"/>
    </xf>
    <xf numFmtId="0" fontId="6" fillId="4" borderId="16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Alignment="1">
      <alignment horizontal="center"/>
    </xf>
    <xf numFmtId="0" fontId="1" fillId="0" borderId="0" xfId="0" applyNumberFormat="1" applyFont="1" applyBorder="1" applyAlignment="1">
      <alignment horizontal="center"/>
    </xf>
    <xf numFmtId="0" fontId="2" fillId="0" borderId="0" xfId="0" applyNumberFormat="1" applyFont="1" applyAlignment="1">
      <alignment horizontal="center"/>
    </xf>
    <xf numFmtId="0" fontId="2" fillId="0" borderId="0" xfId="0" applyNumberFormat="1" applyFont="1" applyBorder="1" applyAlignment="1">
      <alignment horizontal="center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colors>
    <mruColors>
      <color rgb="FF0F243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1"/>
  <sheetViews>
    <sheetView showGridLines="0" tabSelected="1" zoomScaleNormal="100" zoomScaleSheetLayoutView="100" workbookViewId="0">
      <pane xSplit="2" ySplit="12" topLeftCell="C13" activePane="bottomRight" state="frozen"/>
      <selection pane="topRight" activeCell="C1" sqref="C1"/>
      <selection pane="bottomLeft" activeCell="A13" sqref="A13"/>
      <selection pane="bottomRight" sqref="A1:G1"/>
    </sheetView>
  </sheetViews>
  <sheetFormatPr baseColWidth="10" defaultRowHeight="12.75" customHeight="1" x14ac:dyDescent="0.2"/>
  <cols>
    <col min="1" max="1" width="6.7109375" style="2" customWidth="1"/>
    <col min="2" max="2" width="50.7109375" style="2" customWidth="1"/>
    <col min="3" max="3" width="13" style="2" customWidth="1"/>
    <col min="4" max="7" width="10.7109375" style="2" customWidth="1"/>
    <col min="8" max="8" width="15.85546875" style="2" customWidth="1"/>
    <col min="9" max="12" width="14.7109375" style="2" customWidth="1"/>
    <col min="13" max="14" width="15.85546875" style="2" customWidth="1"/>
    <col min="15" max="15" width="6.7109375" style="2" customWidth="1"/>
    <col min="16" max="16384" width="11.42578125" style="2"/>
  </cols>
  <sheetData>
    <row r="1" spans="1:17" ht="12.75" customHeight="1" x14ac:dyDescent="0.2">
      <c r="A1" s="48" t="s">
        <v>11</v>
      </c>
      <c r="B1" s="48"/>
      <c r="C1" s="48"/>
      <c r="D1" s="48"/>
      <c r="E1" s="48"/>
      <c r="F1" s="48"/>
      <c r="G1" s="48"/>
      <c r="H1" s="49" t="s">
        <v>11</v>
      </c>
      <c r="I1" s="49"/>
      <c r="J1" s="49"/>
      <c r="K1" s="49"/>
      <c r="L1" s="49"/>
      <c r="M1" s="49"/>
      <c r="N1" s="49"/>
      <c r="O1" s="49"/>
    </row>
    <row r="2" spans="1:17" ht="12.75" customHeight="1" x14ac:dyDescent="0.2">
      <c r="A2" s="50" t="s">
        <v>12</v>
      </c>
      <c r="B2" s="50"/>
      <c r="C2" s="50"/>
      <c r="D2" s="50"/>
      <c r="E2" s="50"/>
      <c r="F2" s="50"/>
      <c r="G2" s="50"/>
      <c r="H2" s="51" t="s">
        <v>12</v>
      </c>
      <c r="I2" s="51"/>
      <c r="J2" s="51"/>
      <c r="K2" s="51"/>
      <c r="L2" s="51"/>
      <c r="M2" s="51"/>
      <c r="N2" s="51"/>
      <c r="O2" s="51"/>
    </row>
    <row r="3" spans="1:17" ht="12.75" customHeight="1" x14ac:dyDescent="0.2">
      <c r="A3" s="48" t="s">
        <v>13</v>
      </c>
      <c r="B3" s="48"/>
      <c r="C3" s="48"/>
      <c r="D3" s="48"/>
      <c r="E3" s="48"/>
      <c r="F3" s="48"/>
      <c r="G3" s="48"/>
      <c r="H3" s="49" t="s">
        <v>13</v>
      </c>
      <c r="I3" s="49"/>
      <c r="J3" s="49"/>
      <c r="K3" s="49"/>
      <c r="L3" s="49"/>
      <c r="M3" s="49"/>
      <c r="N3" s="49"/>
      <c r="O3" s="49"/>
    </row>
    <row r="4" spans="1:17" ht="6" customHeight="1" x14ac:dyDescent="0.2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</row>
    <row r="5" spans="1:17" s="12" customFormat="1" ht="12.75" customHeight="1" x14ac:dyDescent="0.2">
      <c r="A5" s="9" t="s">
        <v>40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10" t="s">
        <v>40</v>
      </c>
      <c r="P5" s="11"/>
      <c r="Q5" s="11"/>
    </row>
    <row r="6" spans="1:17" s="12" customFormat="1" ht="12.75" customHeight="1" x14ac:dyDescent="0.2">
      <c r="A6" s="9" t="s">
        <v>35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10" t="s">
        <v>35</v>
      </c>
      <c r="P6" s="11"/>
      <c r="Q6" s="11"/>
    </row>
    <row r="7" spans="1:17" ht="6" customHeight="1" x14ac:dyDescent="0.2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</row>
    <row r="8" spans="1:17" ht="14.1" customHeight="1" x14ac:dyDescent="0.2">
      <c r="A8" s="29" t="s">
        <v>29</v>
      </c>
      <c r="B8" s="19"/>
      <c r="C8" s="32" t="s">
        <v>31</v>
      </c>
      <c r="D8" s="33"/>
      <c r="E8" s="33"/>
      <c r="F8" s="33"/>
      <c r="G8" s="34"/>
      <c r="H8" s="32" t="s">
        <v>31</v>
      </c>
      <c r="I8" s="33"/>
      <c r="J8" s="33"/>
      <c r="K8" s="33"/>
      <c r="L8" s="33"/>
      <c r="M8" s="34"/>
      <c r="N8" s="20" t="s">
        <v>0</v>
      </c>
      <c r="O8" s="35" t="s">
        <v>29</v>
      </c>
    </row>
    <row r="9" spans="1:17" ht="14.1" customHeight="1" x14ac:dyDescent="0.2">
      <c r="A9" s="30"/>
      <c r="B9" s="21"/>
      <c r="C9" s="38" t="s">
        <v>30</v>
      </c>
      <c r="D9" s="39"/>
      <c r="E9" s="39"/>
      <c r="F9" s="39"/>
      <c r="G9" s="40"/>
      <c r="H9" s="38" t="s">
        <v>30</v>
      </c>
      <c r="I9" s="39"/>
      <c r="J9" s="39"/>
      <c r="K9" s="39"/>
      <c r="L9" s="39"/>
      <c r="M9" s="40"/>
      <c r="N9" s="22" t="s">
        <v>1</v>
      </c>
      <c r="O9" s="36"/>
    </row>
    <row r="10" spans="1:17" ht="14.1" customHeight="1" x14ac:dyDescent="0.2">
      <c r="A10" s="30"/>
      <c r="B10" s="23" t="s">
        <v>2</v>
      </c>
      <c r="C10" s="41" t="s">
        <v>34</v>
      </c>
      <c r="D10" s="42"/>
      <c r="E10" s="42"/>
      <c r="F10" s="42"/>
      <c r="G10" s="43"/>
      <c r="H10" s="41" t="s">
        <v>36</v>
      </c>
      <c r="I10" s="42"/>
      <c r="J10" s="42"/>
      <c r="K10" s="42"/>
      <c r="L10" s="43"/>
      <c r="M10" s="24" t="s">
        <v>37</v>
      </c>
      <c r="N10" s="24" t="s">
        <v>38</v>
      </c>
      <c r="O10" s="36"/>
    </row>
    <row r="11" spans="1:17" ht="14.1" customHeight="1" x14ac:dyDescent="0.2">
      <c r="A11" s="30"/>
      <c r="B11" s="21"/>
      <c r="C11" s="44" t="s">
        <v>3</v>
      </c>
      <c r="D11" s="41" t="s">
        <v>4</v>
      </c>
      <c r="E11" s="42"/>
      <c r="F11" s="42"/>
      <c r="G11" s="43"/>
      <c r="H11" s="44" t="s">
        <v>3</v>
      </c>
      <c r="I11" s="41" t="s">
        <v>4</v>
      </c>
      <c r="J11" s="42"/>
      <c r="K11" s="42"/>
      <c r="L11" s="43"/>
      <c r="M11" s="46" t="s">
        <v>33</v>
      </c>
      <c r="N11" s="46" t="s">
        <v>33</v>
      </c>
      <c r="O11" s="36"/>
    </row>
    <row r="12" spans="1:17" ht="14.1" customHeight="1" x14ac:dyDescent="0.2">
      <c r="A12" s="31"/>
      <c r="B12" s="25"/>
      <c r="C12" s="45"/>
      <c r="D12" s="24" t="s">
        <v>5</v>
      </c>
      <c r="E12" s="24" t="s">
        <v>6</v>
      </c>
      <c r="F12" s="24" t="s">
        <v>7</v>
      </c>
      <c r="G12" s="24" t="s">
        <v>8</v>
      </c>
      <c r="H12" s="45"/>
      <c r="I12" s="24" t="s">
        <v>5</v>
      </c>
      <c r="J12" s="24" t="s">
        <v>6</v>
      </c>
      <c r="K12" s="24" t="s">
        <v>7</v>
      </c>
      <c r="L12" s="24" t="s">
        <v>8</v>
      </c>
      <c r="M12" s="47"/>
      <c r="N12" s="47"/>
      <c r="O12" s="37"/>
    </row>
    <row r="13" spans="1:17" ht="6" customHeight="1" x14ac:dyDescent="0.2">
      <c r="A13" s="17"/>
      <c r="B13" s="13"/>
      <c r="C13" s="13"/>
      <c r="D13" s="18"/>
      <c r="E13" s="18"/>
      <c r="F13" s="18"/>
      <c r="G13" s="18"/>
      <c r="H13" s="18"/>
      <c r="I13" s="13"/>
      <c r="J13" s="13"/>
      <c r="K13" s="13"/>
      <c r="L13" s="13"/>
      <c r="M13" s="18"/>
      <c r="N13" s="13"/>
      <c r="O13" s="6"/>
    </row>
    <row r="14" spans="1:17" ht="15" customHeight="1" x14ac:dyDescent="0.2">
      <c r="A14" s="17">
        <v>1</v>
      </c>
      <c r="B14" s="13" t="s">
        <v>31</v>
      </c>
      <c r="C14" s="26">
        <f>SUM(C15+C16+C17+C18)</f>
        <v>2197.01182565</v>
      </c>
      <c r="D14" s="26">
        <f t="shared" ref="D14:G14" si="0">SUM(D15+D16+D17+D18)</f>
        <v>670.51659143000006</v>
      </c>
      <c r="E14" s="26">
        <f t="shared" si="0"/>
        <v>577.04519726000001</v>
      </c>
      <c r="F14" s="26">
        <f t="shared" si="0"/>
        <v>129.62692271000014</v>
      </c>
      <c r="G14" s="26">
        <f t="shared" si="0"/>
        <v>819.82311425</v>
      </c>
      <c r="H14" s="26">
        <f>SUM(H15+H16+H17+H18)</f>
        <v>2832.6319591900001</v>
      </c>
      <c r="I14" s="26">
        <f t="shared" ref="I14:M14" si="1">SUM(I15+I16+I17+I18)</f>
        <v>1082.97960455</v>
      </c>
      <c r="J14" s="26">
        <f t="shared" si="1"/>
        <v>618.79989780000005</v>
      </c>
      <c r="K14" s="26">
        <f t="shared" si="1"/>
        <v>715.61823503000005</v>
      </c>
      <c r="L14" s="26">
        <f t="shared" si="1"/>
        <v>415.23422181000007</v>
      </c>
      <c r="M14" s="26">
        <f t="shared" si="1"/>
        <v>526.02932413999997</v>
      </c>
      <c r="N14" s="27">
        <f>IF(I14=0,0, +M14/I14*100-100)</f>
        <v>-51.427587192782283</v>
      </c>
      <c r="O14" s="6">
        <v>1</v>
      </c>
    </row>
    <row r="15" spans="1:17" ht="14.1" customHeight="1" x14ac:dyDescent="0.2">
      <c r="A15" s="17">
        <v>2</v>
      </c>
      <c r="B15" s="3" t="s">
        <v>14</v>
      </c>
      <c r="C15" s="1">
        <f t="shared" ref="C15:C16" si="2">SUM(C20+C25)</f>
        <v>681.48731834</v>
      </c>
      <c r="D15" s="1">
        <f t="shared" ref="D15:H16" si="3">SUM(D20+D25)</f>
        <v>208.15059836</v>
      </c>
      <c r="E15" s="1">
        <f t="shared" si="3"/>
        <v>143.49213515000002</v>
      </c>
      <c r="F15" s="1">
        <f t="shared" si="3"/>
        <v>142.21050002000001</v>
      </c>
      <c r="G15" s="1">
        <f t="shared" si="3"/>
        <v>187.63408480999999</v>
      </c>
      <c r="H15" s="1">
        <f>SUM(H20+H25)</f>
        <v>704.68082369999991</v>
      </c>
      <c r="I15" s="1">
        <f t="shared" ref="I15:M16" si="4">SUM(I20+I25)</f>
        <v>187.90454346000001</v>
      </c>
      <c r="J15" s="1">
        <f t="shared" si="4"/>
        <v>232.65254336999999</v>
      </c>
      <c r="K15" s="1">
        <f t="shared" si="4"/>
        <v>323.84923184000002</v>
      </c>
      <c r="L15" s="1">
        <f t="shared" si="4"/>
        <v>-39.72549497</v>
      </c>
      <c r="M15" s="1">
        <f t="shared" si="4"/>
        <v>317.74240645999998</v>
      </c>
      <c r="N15" s="28">
        <f t="shared" ref="N15:N35" si="5">IF(I15=0,0, +M15/I15*100-100)</f>
        <v>69.097777312467741</v>
      </c>
      <c r="O15" s="6">
        <v>2</v>
      </c>
    </row>
    <row r="16" spans="1:17" ht="14.1" customHeight="1" x14ac:dyDescent="0.2">
      <c r="A16" s="17">
        <v>3</v>
      </c>
      <c r="B16" s="3" t="s">
        <v>15</v>
      </c>
      <c r="C16" s="1">
        <f t="shared" si="2"/>
        <v>-316.80501942999996</v>
      </c>
      <c r="D16" s="1">
        <f t="shared" si="3"/>
        <v>154.61110062</v>
      </c>
      <c r="E16" s="1">
        <f t="shared" si="3"/>
        <v>92.851001389999965</v>
      </c>
      <c r="F16" s="1">
        <f t="shared" si="3"/>
        <v>-656.57454955999992</v>
      </c>
      <c r="G16" s="1">
        <f t="shared" si="3"/>
        <v>92.307428119999997</v>
      </c>
      <c r="H16" s="1">
        <f t="shared" si="3"/>
        <v>-23.674319519999969</v>
      </c>
      <c r="I16" s="1">
        <f t="shared" ref="I16:L16" si="6">SUM(I21+I26)</f>
        <v>191.95789780000001</v>
      </c>
      <c r="J16" s="1">
        <f t="shared" si="6"/>
        <v>-11.857985750000001</v>
      </c>
      <c r="K16" s="1">
        <f t="shared" si="6"/>
        <v>-156.73896248</v>
      </c>
      <c r="L16" s="1">
        <f t="shared" si="6"/>
        <v>-47.03526909</v>
      </c>
      <c r="M16" s="1">
        <f t="shared" si="4"/>
        <v>-86.264588000000003</v>
      </c>
      <c r="N16" s="28">
        <f t="shared" si="5"/>
        <v>-144.93932731534633</v>
      </c>
      <c r="O16" s="6">
        <v>3</v>
      </c>
    </row>
    <row r="17" spans="1:15" ht="14.1" customHeight="1" x14ac:dyDescent="0.2">
      <c r="A17" s="17">
        <v>4</v>
      </c>
      <c r="B17" s="3" t="s">
        <v>16</v>
      </c>
      <c r="C17" s="1">
        <f t="shared" ref="C17" si="7">SUM(C22+C27+C31+C34)</f>
        <v>350.22639842999996</v>
      </c>
      <c r="D17" s="1">
        <f t="shared" ref="D17:M18" si="8">SUM(D22+D27+D31+D34)</f>
        <v>-47.468409470000012</v>
      </c>
      <c r="E17" s="1">
        <f t="shared" si="8"/>
        <v>164.78014440999999</v>
      </c>
      <c r="F17" s="1">
        <f t="shared" si="8"/>
        <v>183.99931785000001</v>
      </c>
      <c r="G17" s="1">
        <f t="shared" si="8"/>
        <v>48.915345639999984</v>
      </c>
      <c r="H17" s="1">
        <f t="shared" si="8"/>
        <v>294.17300281000001</v>
      </c>
      <c r="I17" s="1">
        <f t="shared" si="8"/>
        <v>46.455602130000003</v>
      </c>
      <c r="J17" s="1">
        <f t="shared" si="8"/>
        <v>124.51573272</v>
      </c>
      <c r="K17" s="1">
        <f t="shared" si="8"/>
        <v>103.71842487000002</v>
      </c>
      <c r="L17" s="1">
        <f t="shared" si="8"/>
        <v>19.483243089999995</v>
      </c>
      <c r="M17" s="1">
        <f t="shared" si="8"/>
        <v>123.38670267999998</v>
      </c>
      <c r="N17" s="28">
        <f t="shared" si="5"/>
        <v>165.60134197533</v>
      </c>
      <c r="O17" s="6">
        <v>4</v>
      </c>
    </row>
    <row r="18" spans="1:15" ht="14.1" customHeight="1" x14ac:dyDescent="0.2">
      <c r="A18" s="17">
        <v>5</v>
      </c>
      <c r="B18" s="3" t="s">
        <v>17</v>
      </c>
      <c r="C18" s="1">
        <f t="shared" ref="C18" si="9">SUM(C23+C28+C32+C35)</f>
        <v>1482.1031283100001</v>
      </c>
      <c r="D18" s="1">
        <f t="shared" si="8"/>
        <v>355.22330192000004</v>
      </c>
      <c r="E18" s="1">
        <f t="shared" si="8"/>
        <v>175.92191631000003</v>
      </c>
      <c r="F18" s="1">
        <f t="shared" si="8"/>
        <v>459.99165440000002</v>
      </c>
      <c r="G18" s="1">
        <f t="shared" si="8"/>
        <v>490.96625568000002</v>
      </c>
      <c r="H18" s="1">
        <f t="shared" si="8"/>
        <v>1857.4524522000002</v>
      </c>
      <c r="I18" s="1">
        <f t="shared" si="8"/>
        <v>656.66156116000002</v>
      </c>
      <c r="J18" s="1">
        <f t="shared" si="8"/>
        <v>273.48960746</v>
      </c>
      <c r="K18" s="1">
        <f t="shared" si="8"/>
        <v>444.78954080000005</v>
      </c>
      <c r="L18" s="1">
        <f t="shared" si="8"/>
        <v>482.51174278000008</v>
      </c>
      <c r="M18" s="1">
        <f t="shared" si="8"/>
        <v>171.16480300000001</v>
      </c>
      <c r="N18" s="28">
        <f t="shared" si="5"/>
        <v>-73.934091299993952</v>
      </c>
      <c r="O18" s="6">
        <v>5</v>
      </c>
    </row>
    <row r="19" spans="1:15" ht="15" customHeight="1" x14ac:dyDescent="0.2">
      <c r="A19" s="17">
        <v>6</v>
      </c>
      <c r="B19" s="16" t="s">
        <v>18</v>
      </c>
      <c r="C19" s="26">
        <f>SUM(C20+C21+C22+C23)</f>
        <v>41.61053385000001</v>
      </c>
      <c r="D19" s="26">
        <f t="shared" ref="D19:M19" si="10">SUM(D20+D21+D22+D23)</f>
        <v>-8.6729703800000006</v>
      </c>
      <c r="E19" s="26">
        <f t="shared" si="10"/>
        <v>2.9042583699999995</v>
      </c>
      <c r="F19" s="26">
        <f t="shared" si="10"/>
        <v>-121.82979855000001</v>
      </c>
      <c r="G19" s="26">
        <f t="shared" si="10"/>
        <v>169.20904440999999</v>
      </c>
      <c r="H19" s="26">
        <f t="shared" si="10"/>
        <v>-327.21234291999997</v>
      </c>
      <c r="I19" s="26">
        <f t="shared" si="10"/>
        <v>-105.00536049999999</v>
      </c>
      <c r="J19" s="26">
        <f t="shared" si="10"/>
        <v>-206.5368977</v>
      </c>
      <c r="K19" s="26">
        <f t="shared" si="10"/>
        <v>-45.185330879999995</v>
      </c>
      <c r="L19" s="26">
        <f t="shared" si="10"/>
        <v>29.51524616</v>
      </c>
      <c r="M19" s="26">
        <f t="shared" si="10"/>
        <v>5.0265412999999999</v>
      </c>
      <c r="N19" s="27">
        <f t="shared" si="5"/>
        <v>-104.78693780590373</v>
      </c>
      <c r="O19" s="6">
        <v>6</v>
      </c>
    </row>
    <row r="20" spans="1:15" ht="12.95" customHeight="1" x14ac:dyDescent="0.2">
      <c r="A20" s="17">
        <v>7</v>
      </c>
      <c r="B20" s="3" t="s">
        <v>19</v>
      </c>
      <c r="C20" s="1">
        <f>SUM(D20+E20+F20+G20)</f>
        <v>123.64830562</v>
      </c>
      <c r="D20" s="1">
        <v>15.839496759999999</v>
      </c>
      <c r="E20" s="1">
        <v>1.32084431</v>
      </c>
      <c r="F20" s="1">
        <v>15.216237810000001</v>
      </c>
      <c r="G20" s="1">
        <v>91.271726740000005</v>
      </c>
      <c r="H20" s="1">
        <f>SUM(I20+J20+K20+L20)</f>
        <v>57.449132699999993</v>
      </c>
      <c r="I20" s="1">
        <v>11.427187829999999</v>
      </c>
      <c r="J20" s="1">
        <v>1.1854681499999999</v>
      </c>
      <c r="K20" s="1">
        <v>14.77851456</v>
      </c>
      <c r="L20" s="1">
        <v>30.057962159999999</v>
      </c>
      <c r="M20" s="1">
        <v>1.8598167999999999</v>
      </c>
      <c r="N20" s="28">
        <f t="shared" si="5"/>
        <v>-83.724632624683125</v>
      </c>
      <c r="O20" s="6">
        <v>7</v>
      </c>
    </row>
    <row r="21" spans="1:15" ht="12.95" customHeight="1" x14ac:dyDescent="0.2">
      <c r="A21" s="17">
        <v>8</v>
      </c>
      <c r="B21" s="3" t="s">
        <v>20</v>
      </c>
      <c r="C21" s="1">
        <f t="shared" ref="C21:C23" si="11">SUM(D21+E21+F21+G21)</f>
        <v>-160.51499999999999</v>
      </c>
      <c r="D21" s="1">
        <v>-25</v>
      </c>
      <c r="E21" s="1">
        <v>3.9849999999999999</v>
      </c>
      <c r="F21" s="1">
        <v>-139.5</v>
      </c>
      <c r="G21" s="1">
        <v>0</v>
      </c>
      <c r="H21" s="1">
        <f>SUM(I21+J21+K21+L21)</f>
        <v>-9.4482516099999998</v>
      </c>
      <c r="I21" s="1">
        <v>0</v>
      </c>
      <c r="J21" s="1">
        <v>-9.8932516100000001</v>
      </c>
      <c r="K21" s="1">
        <v>0.44500000000000001</v>
      </c>
      <c r="L21" s="1">
        <v>0</v>
      </c>
      <c r="M21" s="1">
        <v>0</v>
      </c>
      <c r="N21" s="28">
        <f t="shared" si="5"/>
        <v>0</v>
      </c>
      <c r="O21" s="6">
        <v>8</v>
      </c>
    </row>
    <row r="22" spans="1:15" ht="12.95" customHeight="1" x14ac:dyDescent="0.2">
      <c r="A22" s="17">
        <v>9</v>
      </c>
      <c r="B22" s="3" t="s">
        <v>21</v>
      </c>
      <c r="C22" s="1">
        <f t="shared" si="11"/>
        <v>1.0440100000000001</v>
      </c>
      <c r="D22" s="1">
        <v>-0.01</v>
      </c>
      <c r="E22" s="1">
        <v>0</v>
      </c>
      <c r="F22" s="1">
        <v>-0.34499999999999997</v>
      </c>
      <c r="G22" s="1">
        <v>1.3990100000000001</v>
      </c>
      <c r="H22" s="1">
        <f t="shared" ref="H22:H23" si="12">SUM(I22+J22+K22+L22)</f>
        <v>17.844934000000002</v>
      </c>
      <c r="I22" s="1">
        <v>24.111146000000002</v>
      </c>
      <c r="J22" s="1">
        <v>0.63026000000000004</v>
      </c>
      <c r="K22" s="1">
        <v>-6.8964720000000002</v>
      </c>
      <c r="L22" s="1">
        <v>0</v>
      </c>
      <c r="M22" s="1">
        <v>-5.0000000000000001E-3</v>
      </c>
      <c r="N22" s="28">
        <f t="shared" si="5"/>
        <v>-100.02073729718198</v>
      </c>
      <c r="O22" s="6">
        <v>9</v>
      </c>
    </row>
    <row r="23" spans="1:15" ht="12.95" customHeight="1" x14ac:dyDescent="0.2">
      <c r="A23" s="17">
        <v>10</v>
      </c>
      <c r="B23" s="3" t="s">
        <v>22</v>
      </c>
      <c r="C23" s="1">
        <f t="shared" si="11"/>
        <v>77.433218229999994</v>
      </c>
      <c r="D23" s="1">
        <v>0.49753286000000002</v>
      </c>
      <c r="E23" s="1">
        <v>-2.4015859399999999</v>
      </c>
      <c r="F23" s="1">
        <v>2.7989636400000002</v>
      </c>
      <c r="G23" s="1">
        <v>76.538307669999995</v>
      </c>
      <c r="H23" s="1">
        <f t="shared" si="12"/>
        <v>-393.05815800999994</v>
      </c>
      <c r="I23" s="1">
        <v>-140.54369432999999</v>
      </c>
      <c r="J23" s="1">
        <v>-198.45937423999999</v>
      </c>
      <c r="K23" s="1">
        <v>-53.512373439999998</v>
      </c>
      <c r="L23" s="1">
        <v>-0.54271599999999998</v>
      </c>
      <c r="M23" s="1">
        <v>3.1717244999999998</v>
      </c>
      <c r="N23" s="28">
        <f t="shared" si="5"/>
        <v>-102.25675332865003</v>
      </c>
      <c r="O23" s="6">
        <v>10</v>
      </c>
    </row>
    <row r="24" spans="1:15" ht="15" customHeight="1" x14ac:dyDescent="0.2">
      <c r="A24" s="17">
        <v>11</v>
      </c>
      <c r="B24" s="16" t="s">
        <v>23</v>
      </c>
      <c r="C24" s="26">
        <f>SUM(C25+C26+C27+C28)</f>
        <v>1053.12791803</v>
      </c>
      <c r="D24" s="26">
        <f t="shared" ref="D24:M24" si="13">SUM(D25+D26+D27+D28)</f>
        <v>596.00698585000009</v>
      </c>
      <c r="E24" s="26">
        <f t="shared" si="13"/>
        <v>471.37816638000004</v>
      </c>
      <c r="F24" s="26">
        <f t="shared" si="13"/>
        <v>-91.156901759999954</v>
      </c>
      <c r="G24" s="26">
        <f t="shared" si="13"/>
        <v>76.899667559999983</v>
      </c>
      <c r="H24" s="26">
        <f t="shared" si="13"/>
        <v>1747.48882151</v>
      </c>
      <c r="I24" s="26">
        <f t="shared" si="13"/>
        <v>618.08052042999998</v>
      </c>
      <c r="J24" s="26">
        <f t="shared" si="13"/>
        <v>499.80968989999997</v>
      </c>
      <c r="K24" s="26">
        <f t="shared" si="13"/>
        <v>397.97514203000003</v>
      </c>
      <c r="L24" s="26">
        <f t="shared" si="13"/>
        <v>231.62346915000001</v>
      </c>
      <c r="M24" s="26">
        <f t="shared" si="13"/>
        <v>356.63482669000001</v>
      </c>
      <c r="N24" s="27">
        <f t="shared" si="5"/>
        <v>-42.29961713695679</v>
      </c>
      <c r="O24" s="6">
        <v>11</v>
      </c>
    </row>
    <row r="25" spans="1:15" ht="12.95" customHeight="1" x14ac:dyDescent="0.2">
      <c r="A25" s="17">
        <v>12</v>
      </c>
      <c r="B25" s="3" t="s">
        <v>19</v>
      </c>
      <c r="C25" s="1">
        <f>SUM(D25+E25+F25+G25)</f>
        <v>557.83901272000003</v>
      </c>
      <c r="D25" s="1">
        <v>192.3111016</v>
      </c>
      <c r="E25" s="1">
        <v>142.17129084000001</v>
      </c>
      <c r="F25" s="1">
        <v>126.99426221</v>
      </c>
      <c r="G25" s="1">
        <v>96.362358069999999</v>
      </c>
      <c r="H25" s="1">
        <f>SUM(I25+J25+K25+L25)</f>
        <v>647.23169099999996</v>
      </c>
      <c r="I25" s="1">
        <v>176.47735563000001</v>
      </c>
      <c r="J25" s="1">
        <v>231.46707522</v>
      </c>
      <c r="K25" s="1">
        <v>309.07071728</v>
      </c>
      <c r="L25" s="1">
        <v>-69.783457130000002</v>
      </c>
      <c r="M25" s="1">
        <v>315.88258966000001</v>
      </c>
      <c r="N25" s="28">
        <f t="shared" si="5"/>
        <v>78.993270004722348</v>
      </c>
      <c r="O25" s="6">
        <v>12</v>
      </c>
    </row>
    <row r="26" spans="1:15" ht="12.95" customHeight="1" x14ac:dyDescent="0.2">
      <c r="A26" s="17">
        <v>13</v>
      </c>
      <c r="B26" s="3" t="s">
        <v>20</v>
      </c>
      <c r="C26" s="1">
        <f t="shared" ref="C26:C28" si="14">SUM(D26+E26+F26+G26)</f>
        <v>-156.29001942999997</v>
      </c>
      <c r="D26" s="1">
        <v>179.61110062</v>
      </c>
      <c r="E26" s="1">
        <v>88.866001389999965</v>
      </c>
      <c r="F26" s="1">
        <v>-517.07454955999992</v>
      </c>
      <c r="G26" s="1">
        <v>92.307428119999997</v>
      </c>
      <c r="H26" s="1">
        <f>SUM(I26+J26+K26+L26)</f>
        <v>-14.226067909999969</v>
      </c>
      <c r="I26" s="1">
        <v>191.95789780000001</v>
      </c>
      <c r="J26" s="1">
        <v>-1.96473414</v>
      </c>
      <c r="K26" s="1">
        <v>-157.18396247999999</v>
      </c>
      <c r="L26" s="1">
        <v>-47.03526909</v>
      </c>
      <c r="M26" s="1">
        <v>-86.264588000000003</v>
      </c>
      <c r="N26" s="28">
        <f t="shared" si="5"/>
        <v>-144.93932731534633</v>
      </c>
      <c r="O26" s="6">
        <v>13</v>
      </c>
    </row>
    <row r="27" spans="1:15" ht="12.95" customHeight="1" x14ac:dyDescent="0.2">
      <c r="A27" s="17">
        <v>14</v>
      </c>
      <c r="B27" s="3" t="s">
        <v>21</v>
      </c>
      <c r="C27" s="1">
        <f t="shared" si="14"/>
        <v>-72.607916680000002</v>
      </c>
      <c r="D27" s="1">
        <v>-77.239877770000007</v>
      </c>
      <c r="E27" s="1">
        <v>66.443692440000007</v>
      </c>
      <c r="F27" s="1">
        <v>104.30069036</v>
      </c>
      <c r="G27" s="1">
        <v>-166.11242171000001</v>
      </c>
      <c r="H27" s="1">
        <f>SUM(I27+J27+K27+L27)</f>
        <v>81.863558999999995</v>
      </c>
      <c r="I27" s="1">
        <v>49.71177462</v>
      </c>
      <c r="J27" s="1">
        <v>0.56720203999999996</v>
      </c>
      <c r="K27" s="1">
        <v>-1.7666390199999999</v>
      </c>
      <c r="L27" s="1">
        <v>33.351221359999997</v>
      </c>
      <c r="M27" s="1">
        <v>37.626755230000001</v>
      </c>
      <c r="N27" s="28">
        <f t="shared" si="5"/>
        <v>-24.310174968362446</v>
      </c>
      <c r="O27" s="6">
        <v>14</v>
      </c>
    </row>
    <row r="28" spans="1:15" ht="12.95" customHeight="1" x14ac:dyDescent="0.2">
      <c r="A28" s="17">
        <v>15</v>
      </c>
      <c r="B28" s="3" t="s">
        <v>22</v>
      </c>
      <c r="C28" s="1">
        <f t="shared" si="14"/>
        <v>724.18684141999995</v>
      </c>
      <c r="D28" s="1">
        <v>301.32466140000002</v>
      </c>
      <c r="E28" s="1">
        <v>173.89718171000001</v>
      </c>
      <c r="F28" s="1">
        <v>194.62269523000001</v>
      </c>
      <c r="G28" s="1">
        <v>54.342303080000001</v>
      </c>
      <c r="H28" s="1">
        <f>SUM(I28+J28+K28+L28)</f>
        <v>1032.6196394200001</v>
      </c>
      <c r="I28" s="1">
        <v>199.93349237999999</v>
      </c>
      <c r="J28" s="1">
        <v>269.74014677999998</v>
      </c>
      <c r="K28" s="1">
        <v>247.85502625000001</v>
      </c>
      <c r="L28" s="1">
        <v>315.09097401000002</v>
      </c>
      <c r="M28" s="1">
        <v>89.390069800000006</v>
      </c>
      <c r="N28" s="28">
        <f t="shared" si="5"/>
        <v>-55.290097353922881</v>
      </c>
      <c r="O28" s="6">
        <v>15</v>
      </c>
    </row>
    <row r="29" spans="1:15" ht="15" customHeight="1" x14ac:dyDescent="0.2">
      <c r="A29" s="17">
        <v>16</v>
      </c>
      <c r="B29" s="16" t="s">
        <v>24</v>
      </c>
      <c r="C29" s="26">
        <f>SUM(C30+C33)</f>
        <v>1102.27337377</v>
      </c>
      <c r="D29" s="26">
        <f t="shared" ref="D29:M29" si="15">SUM(D30+D33)</f>
        <v>83.182575959999994</v>
      </c>
      <c r="E29" s="26">
        <f t="shared" si="15"/>
        <v>102.76277251000005</v>
      </c>
      <c r="F29" s="26">
        <f t="shared" si="15"/>
        <v>342.61362301999998</v>
      </c>
      <c r="G29" s="26">
        <f t="shared" si="15"/>
        <v>573.71440227999994</v>
      </c>
      <c r="H29" s="26">
        <f t="shared" si="15"/>
        <v>1412.3554805999997</v>
      </c>
      <c r="I29" s="26">
        <f t="shared" si="15"/>
        <v>569.90444462000005</v>
      </c>
      <c r="J29" s="26">
        <f t="shared" si="15"/>
        <v>325.52710560000003</v>
      </c>
      <c r="K29" s="26">
        <f t="shared" si="15"/>
        <v>362.82842388</v>
      </c>
      <c r="L29" s="26">
        <f t="shared" si="15"/>
        <v>154.09550650000003</v>
      </c>
      <c r="M29" s="26">
        <f t="shared" si="15"/>
        <v>164.36795615</v>
      </c>
      <c r="N29" s="27">
        <f t="shared" si="5"/>
        <v>-71.158681476927768</v>
      </c>
      <c r="O29" s="6">
        <v>16</v>
      </c>
    </row>
    <row r="30" spans="1:15" ht="15" customHeight="1" x14ac:dyDescent="0.2">
      <c r="A30" s="17">
        <v>17</v>
      </c>
      <c r="B30" s="3" t="s">
        <v>25</v>
      </c>
      <c r="C30" s="26">
        <f t="shared" ref="C30:M30" si="16">SUM(C31+C32)</f>
        <v>-190.18288833999998</v>
      </c>
      <c r="D30" s="26">
        <f t="shared" si="16"/>
        <v>-81.139273979999999</v>
      </c>
      <c r="E30" s="26">
        <f t="shared" si="16"/>
        <v>-193.70072112999998</v>
      </c>
      <c r="F30" s="26">
        <f t="shared" si="16"/>
        <v>31.684005029999998</v>
      </c>
      <c r="G30" s="26">
        <f t="shared" si="16"/>
        <v>52.973101739999997</v>
      </c>
      <c r="H30" s="26">
        <f t="shared" si="16"/>
        <v>-407.77973480999992</v>
      </c>
      <c r="I30" s="26">
        <f t="shared" si="16"/>
        <v>-132.31628964999999</v>
      </c>
      <c r="J30" s="26">
        <f t="shared" si="16"/>
        <v>-174.57340653999998</v>
      </c>
      <c r="K30" s="26">
        <f t="shared" si="16"/>
        <v>6.5107052300000063</v>
      </c>
      <c r="L30" s="26">
        <f t="shared" si="16"/>
        <v>-107.40074385</v>
      </c>
      <c r="M30" s="26">
        <f t="shared" si="16"/>
        <v>-25.704607379999999</v>
      </c>
      <c r="N30" s="27">
        <f t="shared" si="5"/>
        <v>-80.573361414536919</v>
      </c>
      <c r="O30" s="6">
        <v>17</v>
      </c>
    </row>
    <row r="31" spans="1:15" ht="12.95" customHeight="1" x14ac:dyDescent="0.2">
      <c r="A31" s="17">
        <v>18</v>
      </c>
      <c r="B31" s="3" t="s">
        <v>26</v>
      </c>
      <c r="C31" s="1">
        <f t="shared" ref="C31:C32" si="17">SUM(D31+E31+F31+G31)</f>
        <v>106.58698633</v>
      </c>
      <c r="D31" s="1">
        <v>28.91450528</v>
      </c>
      <c r="E31" s="1">
        <v>-36.335401570000002</v>
      </c>
      <c r="F31" s="1">
        <v>36.020179689999999</v>
      </c>
      <c r="G31" s="1">
        <v>77.987702929999998</v>
      </c>
      <c r="H31" s="1">
        <f t="shared" ref="H31:H32" si="18">SUM(I31+J31+K31+L31)</f>
        <v>-130.47730712000001</v>
      </c>
      <c r="I31" s="1">
        <v>-73.146084700000003</v>
      </c>
      <c r="J31" s="1">
        <v>28.5181392</v>
      </c>
      <c r="K31" s="1">
        <v>-57.108578369999996</v>
      </c>
      <c r="L31" s="1">
        <v>-28.74078325</v>
      </c>
      <c r="M31" s="1">
        <v>-45.65042459</v>
      </c>
      <c r="N31" s="28">
        <f t="shared" si="5"/>
        <v>-37.590064078986863</v>
      </c>
      <c r="O31" s="6">
        <v>18</v>
      </c>
    </row>
    <row r="32" spans="1:15" ht="12.95" customHeight="1" x14ac:dyDescent="0.2">
      <c r="A32" s="17">
        <v>19</v>
      </c>
      <c r="B32" s="3" t="s">
        <v>27</v>
      </c>
      <c r="C32" s="1">
        <f t="shared" si="17"/>
        <v>-296.76987466999998</v>
      </c>
      <c r="D32" s="1">
        <v>-110.05377926</v>
      </c>
      <c r="E32" s="1">
        <v>-157.36531955999999</v>
      </c>
      <c r="F32" s="1">
        <v>-4.3361746600000002</v>
      </c>
      <c r="G32" s="1">
        <v>-25.01460119</v>
      </c>
      <c r="H32" s="1">
        <f t="shared" si="18"/>
        <v>-277.30242768999994</v>
      </c>
      <c r="I32" s="1">
        <v>-59.170204949999999</v>
      </c>
      <c r="J32" s="1">
        <v>-203.09154573999999</v>
      </c>
      <c r="K32" s="1">
        <v>63.619283600000003</v>
      </c>
      <c r="L32" s="1">
        <v>-78.659960600000005</v>
      </c>
      <c r="M32" s="1">
        <v>19.945817210000001</v>
      </c>
      <c r="N32" s="28">
        <f t="shared" si="5"/>
        <v>-133.70922447683697</v>
      </c>
      <c r="O32" s="6">
        <v>19</v>
      </c>
    </row>
    <row r="33" spans="1:15" ht="15" customHeight="1" x14ac:dyDescent="0.2">
      <c r="A33" s="17">
        <v>20</v>
      </c>
      <c r="B33" s="16" t="s">
        <v>28</v>
      </c>
      <c r="C33" s="26">
        <f t="shared" ref="C33:M33" si="19">SUM(C34+C35)</f>
        <v>1292.4562621100001</v>
      </c>
      <c r="D33" s="26">
        <f t="shared" si="19"/>
        <v>164.32184993999999</v>
      </c>
      <c r="E33" s="26">
        <f t="shared" si="19"/>
        <v>296.46349364000002</v>
      </c>
      <c r="F33" s="26">
        <f t="shared" si="19"/>
        <v>310.92961799</v>
      </c>
      <c r="G33" s="26">
        <f t="shared" si="19"/>
        <v>520.74130054</v>
      </c>
      <c r="H33" s="26">
        <f t="shared" si="19"/>
        <v>1820.1352154099998</v>
      </c>
      <c r="I33" s="26">
        <f t="shared" si="19"/>
        <v>702.22073426999998</v>
      </c>
      <c r="J33" s="26">
        <f t="shared" si="19"/>
        <v>500.10051213999998</v>
      </c>
      <c r="K33" s="26">
        <f t="shared" si="19"/>
        <v>356.31771865000002</v>
      </c>
      <c r="L33" s="26">
        <f t="shared" si="19"/>
        <v>261.49625035000003</v>
      </c>
      <c r="M33" s="26">
        <f t="shared" si="19"/>
        <v>190.07256353</v>
      </c>
      <c r="N33" s="27">
        <f t="shared" si="5"/>
        <v>-72.932647207064932</v>
      </c>
      <c r="O33" s="6">
        <v>20</v>
      </c>
    </row>
    <row r="34" spans="1:15" ht="12.95" customHeight="1" x14ac:dyDescent="0.2">
      <c r="A34" s="17">
        <v>21</v>
      </c>
      <c r="B34" s="3" t="s">
        <v>26</v>
      </c>
      <c r="C34" s="1">
        <f t="shared" ref="C34:C35" si="20">SUM(D34+E34+F34+G34)</f>
        <v>315.20331877999996</v>
      </c>
      <c r="D34" s="1">
        <v>0.86696302000000003</v>
      </c>
      <c r="E34" s="1">
        <v>134.67185354</v>
      </c>
      <c r="F34" s="1">
        <v>44.0234478</v>
      </c>
      <c r="G34" s="1">
        <v>135.64105441999999</v>
      </c>
      <c r="H34" s="1">
        <f t="shared" ref="H34:H35" si="21">SUM(I34+J34+K34+L34)</f>
        <v>324.94181693000002</v>
      </c>
      <c r="I34" s="1">
        <v>45.778766210000001</v>
      </c>
      <c r="J34" s="1">
        <v>94.800131480000005</v>
      </c>
      <c r="K34" s="1">
        <v>169.49011426000001</v>
      </c>
      <c r="L34" s="1">
        <v>14.87280498</v>
      </c>
      <c r="M34" s="1">
        <v>131.41537203999999</v>
      </c>
      <c r="N34" s="28">
        <f t="shared" si="5"/>
        <v>187.06621632649717</v>
      </c>
      <c r="O34" s="6">
        <v>21</v>
      </c>
    </row>
    <row r="35" spans="1:15" ht="12.95" customHeight="1" x14ac:dyDescent="0.2">
      <c r="A35" s="17">
        <v>22</v>
      </c>
      <c r="B35" s="3" t="s">
        <v>27</v>
      </c>
      <c r="C35" s="1">
        <f t="shared" si="20"/>
        <v>977.25294333000011</v>
      </c>
      <c r="D35" s="1">
        <v>163.45488692000001</v>
      </c>
      <c r="E35" s="1">
        <v>161.7916401</v>
      </c>
      <c r="F35" s="1">
        <v>266.90617019000001</v>
      </c>
      <c r="G35" s="1">
        <v>385.10024612000001</v>
      </c>
      <c r="H35" s="1">
        <f t="shared" si="21"/>
        <v>1495.1933984799998</v>
      </c>
      <c r="I35" s="1">
        <v>656.44196806000002</v>
      </c>
      <c r="J35" s="1">
        <v>405.30038065999997</v>
      </c>
      <c r="K35" s="1">
        <v>186.82760439</v>
      </c>
      <c r="L35" s="1">
        <v>246.62344537000001</v>
      </c>
      <c r="M35" s="1">
        <v>58.657191490000002</v>
      </c>
      <c r="N35" s="28">
        <f t="shared" si="5"/>
        <v>-91.064375170382363</v>
      </c>
      <c r="O35" s="6">
        <v>22</v>
      </c>
    </row>
    <row r="36" spans="1:15" ht="6" customHeight="1" x14ac:dyDescent="0.2">
      <c r="A36" s="4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7"/>
    </row>
    <row r="37" spans="1:15" ht="6" customHeight="1" x14ac:dyDescent="0.2">
      <c r="B37" s="14"/>
    </row>
    <row r="38" spans="1:15" ht="12.75" customHeight="1" x14ac:dyDescent="0.2">
      <c r="A38" s="15" t="s">
        <v>39</v>
      </c>
    </row>
    <row r="39" spans="1:15" ht="12.75" customHeight="1" x14ac:dyDescent="0.2">
      <c r="A39" s="15" t="s">
        <v>32</v>
      </c>
    </row>
    <row r="40" spans="1:15" ht="12.75" customHeight="1" x14ac:dyDescent="0.2">
      <c r="A40" s="2" t="s">
        <v>9</v>
      </c>
    </row>
    <row r="41" spans="1:15" ht="12.75" customHeight="1" x14ac:dyDescent="0.2">
      <c r="A41" s="2" t="s">
        <v>10</v>
      </c>
    </row>
  </sheetData>
  <mergeCells count="20">
    <mergeCell ref="A1:G1"/>
    <mergeCell ref="H1:O1"/>
    <mergeCell ref="A2:G2"/>
    <mergeCell ref="H2:O2"/>
    <mergeCell ref="A3:G3"/>
    <mergeCell ref="H3:O3"/>
    <mergeCell ref="A8:A12"/>
    <mergeCell ref="C8:G8"/>
    <mergeCell ref="H8:M8"/>
    <mergeCell ref="O8:O12"/>
    <mergeCell ref="C9:G9"/>
    <mergeCell ref="H9:M9"/>
    <mergeCell ref="C10:G10"/>
    <mergeCell ref="H10:L10"/>
    <mergeCell ref="C11:C12"/>
    <mergeCell ref="D11:G11"/>
    <mergeCell ref="H11:H12"/>
    <mergeCell ref="I11:L11"/>
    <mergeCell ref="M11:M12"/>
    <mergeCell ref="N11:N12"/>
  </mergeCells>
  <printOptions horizontalCentered="1"/>
  <pageMargins left="0.74803149606299213" right="0.74803149606299213" top="0.98425196850393704" bottom="0.98425196850393704" header="0.31496062992125984" footer="0.31496062992125984"/>
  <pageSetup paperSize="119" scale="80" orientation="portrait" r:id="rId1"/>
  <headerFooter alignWithMargins="0"/>
  <ignoredErrors>
    <ignoredError sqref="C24:I33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6 IED</vt:lpstr>
      <vt:lpstr>'Cuadro 6 IED'!Área_de_impresión</vt:lpstr>
      <vt:lpstr>'Cuadro 6 IED'!Títulos_a_imprimir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Emmy de Flores</cp:lastModifiedBy>
  <cp:lastPrinted>2025-06-24T14:13:17Z</cp:lastPrinted>
  <dcterms:created xsi:type="dcterms:W3CDTF">2018-11-21T20:09:16Z</dcterms:created>
  <dcterms:modified xsi:type="dcterms:W3CDTF">2025-06-27T15:21:04Z</dcterms:modified>
</cp:coreProperties>
</file>